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<sst xmlns="http://schemas.openxmlformats.org/spreadsheetml/2006/main" count="317" uniqueCount="256">
  <si>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</si>
  <si>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</si>
  <si>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</si>
  <si>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</si>
  <si>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</si>
  <si>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</si>
  <si>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</si>
  <si>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</si>
  <si>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</si>
  <si>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</si>
  <si>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</si>
  <si>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</si>
  <si>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</si>
  <si>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</si>
  <si>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</si>
  <si>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</si>
  <si>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</si>
  <si>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</si>
  <si>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</si>
  <si>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</si>
  <si>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</si>
  <si>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</si>
  <si>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</si>
  <si>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</si>
  <si>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</si>
  <si>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</si>
  <si>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</si>
  <si>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</si>
  <si>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</si>
  <si>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</si>
  <si>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</si>
  <si>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</si>
  <si>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</si>
  <si>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</si>
  <si>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</si>
  <si>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</si>
  <si>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</si>
  <si>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</si>
  <si>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</si>
  <si>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</si>
  <si>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</si>
  <si>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</si>
  <si>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</si>
  <si>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</si>
  <si>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</si>
  <si>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</si>
  <si>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</si>
  <si>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</si>
  <si>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</si>
  <si>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</si>
  <si>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</si>
  <si>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</si>
  <si>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</si>
  <si>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</si>
  <si>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</si>
  <si>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</si>
  <si>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</si>
  <si>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</si>
  <si>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</si>
  <si>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</si>
  <si>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</si>
  <si>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</si>
  <si>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</si>
  <si>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</si>
  <si>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</si>
  <si>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</si>
  <si>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</si>
  <si>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</si>
  <si>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</si>
  <si>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</si>
  <si>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</si>
  <si>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</si>
  <si>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</si>
  <si>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</si>
  <si>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</si>
  <si>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</si>
  <si>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</si>
  <si>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</si>
  <si>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</si>
  <si>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</si>
  <si>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</si>
  <si>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</si>
  <si>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</si>
  <si>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</si>
  <si>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</si>
  <si>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</si>
  <si>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</si>
  <si>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</si>
  <si>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</si>
  <si>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</si>
  <si>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</si>
  <si>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</si>
  <si>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</si>
  <si>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</si>
  <si>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</si>
  <si>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</si>
  <si>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</si>
  <si>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</si>
  <si>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</si>
  <si>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</si>
  <si>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</si>
  <si>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</si>
  <si>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</si>
  <si>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</si>
  <si>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</si>
  <si>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</si>
  <si>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</si>
  <si>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</si>
  <si>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</si>
  <si>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</si>
  <si>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</si>
  <si>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</si>
  <si>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</si>
  <si>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</si>
  <si>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</si>
  <si>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</si>
  <si>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</si>
  <si>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</si>
  <si>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</si>
  <si>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</si>
  <si>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</si>
  <si>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</si>
  <si>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</si>
  <si>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</si>
  <si>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</si>
  <si>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</si>
  <si>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</si>
  <si>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</si>
  <si>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</si>
  <si>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</si>
  <si>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</si>
  <si>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</si>
  <si>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</si>
  <si>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</si>
  <si>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</si>
  <si>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</si>
  <si>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</si>
  <si>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</si>
  <si>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</si>
  <si>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</si>
  <si>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</si>
  <si>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</si>
  <si>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</si>
  <si>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</si>
  <si>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</si>
  <si>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</si>
  <si>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</si>
  <si>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</si>
  <si>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</si>
  <si>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</si>
  <si>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</si>
  <si>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</si>
  <si>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</si>
  <si>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</si>
  <si>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</si>
  <si>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</si>
  <si>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</si>
  <si>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</si>
  <si>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</si>
  <si>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</si>
  <si>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</si>
  <si>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</si>
  <si>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</si>
  <si>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</si>
  <si>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</si>
  <si>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</si>
  <si>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</si>
  <si>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</si>
  <si>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</si>
  <si>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</si>
  <si>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</si>
  <si>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</si>
  <si>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</si>
  <si>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</si>
  <si>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</si>
  <si>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</si>
  <si>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</si>
  <si>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</si>
  <si>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</si>
  <si>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</si>
  <si>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</si>
  <si>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</si>
  <si>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</si>
  <si>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</si>
  <si>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</si>
  <si>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</si>
  <si>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</si>
  <si>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</si>
  <si>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</si>
  <si>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</si>
  <si>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</si>
  <si>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</si>
  <si>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</si>
  <si>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</si>
  <si>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</si>
  <si>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</si>
  <si>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</si>
  <si>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</si>
  <si>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</si>
  <si>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</si>
  <si>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</si>
  <si>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</si>
  <si>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</si>
  <si>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</si>
  <si>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</si>
  <si>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</si>
  <si>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</si>
  <si>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</si>
  <si>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</si>
  <si>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</si>
  <si>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</si>
  <si>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</si>
  <si>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</si>
  <si>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</si>
  <si>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</si>
  <si>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</si>
  <si>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</si>
  <si>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</si>
  <si>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</si>
  <si>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</si>
  <si>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</si>
  <si>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</si>
  <si>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</si>
  <si>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</si>
  <si>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</si>
  <si>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</si>
  <si>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</si>
  <si>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</si>
  <si>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</si>
  <si>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</si>
  <si>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</si>
  <si>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</si>
  <si>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</si>
  <si>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</si>
  <si>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</si>
  <si>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</si>
  <si>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</si>
  <si>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</si>
  <si>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</si>
  <si>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</si>
  <si>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</si>
  <si>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</si>
  <si>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</si>
  <si>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</si>
  <si>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С.В. Пилипенко</t>
  </si>
  <si>
    <t>С.О. Добровольська</t>
  </si>
  <si>
    <t>(05549)42660</t>
  </si>
  <si>
    <t>(05549)43222</t>
  </si>
  <si>
    <t>inbox@nkm.ks.court.gov.ua</t>
  </si>
  <si>
    <t>3 січня 2018 року</t>
  </si>
  <si>
    <t>2017 рік</t>
  </si>
  <si>
    <t>Новокаховський міський суд Херсонської області</t>
  </si>
  <si>
    <t xml:space="preserve">Місцезнаходження: </t>
  </si>
  <si>
    <t>74900. Херсонська область.м. Нова Каховка</t>
  </si>
  <si>
    <t>пр. Дніпровський</t>
  </si>
  <si>
    <t>1а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</si>
</sst>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111</v>
      </c>
      <c r="F10" s="157">
        <v>110</v>
      </c>
      <c r="G10" s="157">
        <v>108</v>
      </c>
      <c r="H10" s="157">
        <v>22</v>
      </c>
      <c r="I10" s="157">
        <v>5</v>
      </c>
      <c r="J10" s="157">
        <v>4</v>
      </c>
      <c r="K10" s="157">
        <v>77</v>
      </c>
      <c r="L10" s="157"/>
      <c r="M10" s="168">
        <v>3</v>
      </c>
      <c r="N10" s="163">
        <v>3</v>
      </c>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4</v>
      </c>
      <c r="F15" s="157">
        <v>3</v>
      </c>
      <c r="G15" s="157">
        <v>4</v>
      </c>
      <c r="H15" s="157"/>
      <c r="I15" s="157"/>
      <c r="J15" s="157">
        <v>2</v>
      </c>
      <c r="K15" s="157">
        <v>2</v>
      </c>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c r="K18" s="157">
        <v>1</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2</v>
      </c>
      <c r="G21" s="157">
        <v>3</v>
      </c>
      <c r="H21" s="157"/>
      <c r="I21" s="157"/>
      <c r="J21" s="157">
        <v>2</v>
      </c>
      <c r="K21" s="157">
        <v>1</v>
      </c>
      <c r="L21" s="157"/>
      <c r="M21" s="157"/>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115</v>
      </c>
      <c r="F23" s="157">
        <f>F10+F12+F15+F22</f>
        <v>113</v>
      </c>
      <c r="G23" s="157">
        <f>G10+G12+G15+G22</f>
        <v>112</v>
      </c>
      <c r="H23" s="157">
        <f>H10+H15</f>
        <v>22</v>
      </c>
      <c r="I23" s="157">
        <f>I10+I15</f>
        <v>5</v>
      </c>
      <c r="J23" s="157">
        <f>J10+J12+J15</f>
        <v>6</v>
      </c>
      <c r="K23" s="157">
        <f>K10+K12+K15</f>
        <v>79</v>
      </c>
      <c r="L23" s="157">
        <f>L10+L12+L15+L22</f>
        <v>0</v>
      </c>
      <c r="M23" s="157">
        <f>M10+M12+M15+M22</f>
        <v>3</v>
      </c>
      <c r="N23" s="157">
        <f>N10</f>
        <v>3</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90</v>
      </c>
      <c r="G31" s="167">
        <v>79</v>
      </c>
      <c r="H31" s="167">
        <v>72</v>
      </c>
      <c r="I31" s="167">
        <v>67</v>
      </c>
      <c r="J31" s="167">
        <v>55</v>
      </c>
      <c r="K31" s="167">
        <v>3</v>
      </c>
      <c r="L31" s="167">
        <v>1</v>
      </c>
      <c r="M31" s="167">
        <v>1</v>
      </c>
      <c r="N31" s="167">
        <v>18</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&amp;L4A025CA3&amp;CФорма № 2-А, Підрозділ: Новокаховський міський суд Херсонської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1</v>
      </c>
      <c r="D8" s="166"/>
      <c r="E8" s="163">
        <v>1</v>
      </c>
      <c r="F8" s="166"/>
      <c r="G8" s="162"/>
      <c r="H8" s="162"/>
      <c r="I8" s="162">
        <v>1</v>
      </c>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3</v>
      </c>
      <c r="D9" s="163">
        <v>4</v>
      </c>
      <c r="E9" s="163">
        <v>6</v>
      </c>
      <c r="F9" s="163">
        <v>6</v>
      </c>
      <c r="G9" s="163">
        <v>3</v>
      </c>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c r="E10" s="163">
        <v>3</v>
      </c>
      <c r="F10" s="163">
        <v>3</v>
      </c>
      <c r="G10" s="163">
        <v>1</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2</v>
      </c>
      <c r="E11" s="163">
        <v>1</v>
      </c>
      <c r="F11" s="163">
        <v>1</v>
      </c>
      <c r="G11" s="163">
        <v>1</v>
      </c>
      <c r="H11" s="163"/>
      <c r="I11" s="163"/>
      <c r="J11" s="163"/>
      <c r="K11" s="162">
        <v>1</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23</v>
      </c>
      <c r="E12" s="163">
        <v>20</v>
      </c>
      <c r="F12" s="163">
        <v>19</v>
      </c>
      <c r="G12" s="163">
        <v>17</v>
      </c>
      <c r="H12" s="163">
        <v>1</v>
      </c>
      <c r="I12" s="163"/>
      <c r="J12" s="163"/>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23</v>
      </c>
      <c r="E24" s="163">
        <v>20</v>
      </c>
      <c r="F24" s="163">
        <v>19</v>
      </c>
      <c r="G24" s="163">
        <v>17</v>
      </c>
      <c r="H24" s="163">
        <v>1</v>
      </c>
      <c r="I24" s="163"/>
      <c r="J24" s="163"/>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20</v>
      </c>
      <c r="E25" s="163">
        <v>18</v>
      </c>
      <c r="F25" s="163">
        <v>17</v>
      </c>
      <c r="G25" s="163">
        <v>16</v>
      </c>
      <c r="H25" s="163">
        <v>1</v>
      </c>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2</v>
      </c>
      <c r="E26" s="163">
        <v>1</v>
      </c>
      <c r="F26" s="163">
        <v>1</v>
      </c>
      <c r="G26" s="163">
        <v>1</v>
      </c>
      <c r="H26" s="163"/>
      <c r="I26" s="163"/>
      <c r="J26" s="163"/>
      <c r="K26" s="162">
        <v>1</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4</v>
      </c>
      <c r="D43" s="163">
        <v>3</v>
      </c>
      <c r="E43" s="163">
        <v>6</v>
      </c>
      <c r="F43" s="163">
        <v>4</v>
      </c>
      <c r="G43" s="163">
        <v>3</v>
      </c>
      <c r="H43" s="163"/>
      <c r="I43" s="163">
        <v>1</v>
      </c>
      <c r="J43" s="163">
        <v>1</v>
      </c>
      <c r="K43" s="162">
        <v>1</v>
      </c>
      <c r="L43" s="163"/>
      <c r="M43" s="163">
        <v>1280</v>
      </c>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2</v>
      </c>
      <c r="D44" s="163">
        <v>2</v>
      </c>
      <c r="E44" s="163">
        <v>3</v>
      </c>
      <c r="F44" s="163">
        <v>3</v>
      </c>
      <c r="G44" s="163">
        <v>3</v>
      </c>
      <c r="H44" s="163"/>
      <c r="I44" s="163"/>
      <c r="J44" s="163"/>
      <c r="K44" s="162">
        <v>1</v>
      </c>
      <c r="L44" s="163"/>
      <c r="M44" s="163">
        <v>1280</v>
      </c>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1</v>
      </c>
      <c r="E45" s="163">
        <v>2</v>
      </c>
      <c r="F45" s="163"/>
      <c r="G45" s="163"/>
      <c r="H45" s="163"/>
      <c r="I45" s="163">
        <v>1</v>
      </c>
      <c r="J45" s="163">
        <v>1</v>
      </c>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1</v>
      </c>
      <c r="E46" s="163">
        <v>2</v>
      </c>
      <c r="F46" s="163"/>
      <c r="G46" s="163"/>
      <c r="H46" s="163"/>
      <c r="I46" s="163">
        <v>1</v>
      </c>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48</v>
      </c>
      <c r="E88" s="163">
        <v>37</v>
      </c>
      <c r="F88" s="163">
        <v>36</v>
      </c>
      <c r="G88" s="163">
        <v>30</v>
      </c>
      <c r="H88" s="163"/>
      <c r="I88" s="163">
        <v>1</v>
      </c>
      <c r="J88" s="163"/>
      <c r="K88" s="162">
        <v>12</v>
      </c>
      <c r="L88" s="163"/>
      <c r="M88" s="163">
        <v>108155</v>
      </c>
      <c r="N88" s="164">
        <v>8337</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47</v>
      </c>
      <c r="E90" s="163">
        <v>36</v>
      </c>
      <c r="F90" s="163">
        <v>35</v>
      </c>
      <c r="G90" s="163">
        <v>29</v>
      </c>
      <c r="H90" s="163"/>
      <c r="I90" s="163">
        <v>1</v>
      </c>
      <c r="J90" s="163"/>
      <c r="K90" s="162">
        <v>12</v>
      </c>
      <c r="L90" s="163"/>
      <c r="M90" s="163">
        <v>108155</v>
      </c>
      <c r="N90" s="164">
        <v>8337</v>
      </c>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v>6</v>
      </c>
      <c r="E93" s="163">
        <v>6</v>
      </c>
      <c r="F93" s="163">
        <v>6</v>
      </c>
      <c r="G93" s="163">
        <v>6</v>
      </c>
      <c r="H93" s="163"/>
      <c r="I93" s="163"/>
      <c r="J93" s="163"/>
      <c r="K93" s="162"/>
      <c r="L93" s="163"/>
      <c r="M93" s="163">
        <v>8337</v>
      </c>
      <c r="N93" s="164">
        <v>8337</v>
      </c>
      <c r="O93" s="163"/>
      <c r="P93" s="60"/>
    </row>
    <row r="94" spans="1:16" s="4" customFormat="1" ht="39.75" customHeight="1">
      <c r="A94" s="46">
        <v>87</v>
      </c>
      <c r="B94" s="115" t="s">
        <v>67</v>
      </c>
      <c r="C94" s="164">
        <v>1</v>
      </c>
      <c r="D94" s="163">
        <v>41</v>
      </c>
      <c r="E94" s="163">
        <v>30</v>
      </c>
      <c r="F94" s="163">
        <v>29</v>
      </c>
      <c r="G94" s="163">
        <v>23</v>
      </c>
      <c r="H94" s="163"/>
      <c r="I94" s="163">
        <v>1</v>
      </c>
      <c r="J94" s="163"/>
      <c r="K94" s="162">
        <v>12</v>
      </c>
      <c r="L94" s="163"/>
      <c r="M94" s="163">
        <v>99818</v>
      </c>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1</v>
      </c>
      <c r="E100" s="163">
        <v>1</v>
      </c>
      <c r="F100" s="163">
        <v>1</v>
      </c>
      <c r="G100" s="163">
        <v>1</v>
      </c>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v>1</v>
      </c>
      <c r="E102" s="163">
        <v>1</v>
      </c>
      <c r="F102" s="163">
        <v>1</v>
      </c>
      <c r="G102" s="163">
        <v>1</v>
      </c>
      <c r="H102" s="163"/>
      <c r="I102" s="163"/>
      <c r="J102" s="163"/>
      <c r="K102" s="162"/>
      <c r="L102" s="163"/>
      <c r="M102" s="163"/>
      <c r="N102" s="164"/>
      <c r="O102" s="163"/>
      <c r="P102" s="61"/>
    </row>
    <row r="103" spans="1:15" s="100" customFormat="1" ht="24.75" customHeight="1">
      <c r="A103" s="44">
        <v>96</v>
      </c>
      <c r="B103" s="116" t="s">
        <v>73</v>
      </c>
      <c r="C103" s="164">
        <v>2</v>
      </c>
      <c r="D103" s="163">
        <v>1</v>
      </c>
      <c r="E103" s="163">
        <v>2</v>
      </c>
      <c r="F103" s="163">
        <v>2</v>
      </c>
      <c r="G103" s="163">
        <v>2</v>
      </c>
      <c r="H103" s="163"/>
      <c r="I103" s="163"/>
      <c r="J103" s="163"/>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2</v>
      </c>
      <c r="D108" s="163">
        <v>1</v>
      </c>
      <c r="E108" s="163">
        <v>2</v>
      </c>
      <c r="F108" s="163">
        <v>2</v>
      </c>
      <c r="G108" s="163">
        <v>2</v>
      </c>
      <c r="H108" s="163"/>
      <c r="I108" s="163"/>
      <c r="J108" s="163"/>
      <c r="K108" s="162">
        <v>1</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11</v>
      </c>
      <c r="D114" s="164">
        <f aca="true" t="shared" si="0" ref="D114:O114">SUM(D8,D9,D12,D29,D30,D43,D49,D52,D79,D88,D103,D109,D113)</f>
        <v>79</v>
      </c>
      <c r="E114" s="164">
        <f t="shared" si="0"/>
        <v>72</v>
      </c>
      <c r="F114" s="164">
        <f t="shared" si="0"/>
        <v>67</v>
      </c>
      <c r="G114" s="164">
        <f t="shared" si="0"/>
        <v>55</v>
      </c>
      <c r="H114" s="164">
        <f t="shared" si="0"/>
        <v>1</v>
      </c>
      <c r="I114" s="164">
        <f t="shared" si="0"/>
        <v>3</v>
      </c>
      <c r="J114" s="164">
        <f t="shared" si="0"/>
        <v>1</v>
      </c>
      <c r="K114" s="164">
        <f t="shared" si="0"/>
        <v>18</v>
      </c>
      <c r="L114" s="164">
        <f t="shared" si="0"/>
        <v>0</v>
      </c>
      <c r="M114" s="164">
        <f t="shared" si="0"/>
        <v>109435</v>
      </c>
      <c r="N114" s="164">
        <f t="shared" si="0"/>
        <v>8337</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&amp;L4A025CA3&amp;CФорма № 2-А, Підрозділ: Новокаховський міський суд Херсонської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&amp;L4A025CA3&amp;CФорма № 2-А, Підрозділ: Новокаховський міський суд Херсонської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8</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v>10</v>
      </c>
      <c r="L16" s="33"/>
      <c r="M16" s="23"/>
      <c r="N16" s="20"/>
      <c r="O16" s="20"/>
      <c r="P16" s="20"/>
    </row>
    <row r="17" spans="1:16" s="10" customFormat="1" ht="22.5" customHeight="1">
      <c r="A17" s="2">
        <v>13</v>
      </c>
      <c r="B17" s="284"/>
      <c r="C17" s="300" t="s">
        <v>145</v>
      </c>
      <c r="D17" s="301"/>
      <c r="E17" s="301"/>
      <c r="F17" s="301"/>
      <c r="G17" s="301"/>
      <c r="H17" s="301"/>
      <c r="I17" s="301"/>
      <c r="J17" s="302"/>
      <c r="K17" s="156">
        <v>40</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8</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&amp;L4A025CA3&amp;CФорма № 2-А, Підрозділ: Новокаховський міський суд Херсонської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&amp;L4A025CA3&amp;C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2015-12-10T14:23:53Z</cp:lastPrinted>
  <dcterms:created xsi:type="dcterms:W3CDTF">2015-09-09T11:49:13Z</dcterms:created>
  <dcterms:modified xsi:type="dcterms:W3CDTF">2018-01-26T11:15:44Z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2-А_00661_4.2017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4A025CA3</vt:lpwstr>
  </property>
  <property fmtid="{D5CDD505-2E9C-101B-9397-08002B2CF9AE}" pid="10" name="Підрозд">
    <vt:lpwstr>Новокаховський міський суд Херсонської області</vt:lpwstr>
  </property>
  <property fmtid="{D5CDD505-2E9C-101B-9397-08002B2CF9AE}" pid="11" name="ПідрозділDB">
    <vt:i4>0</vt:i4>
  </property>
  <property fmtid="{D5CDD505-2E9C-101B-9397-08002B2CF9AE}" pid="12" name="Підрозділ">
    <vt:i4>906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